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<sst xmlns="http://schemas.openxmlformats.org/spreadsheetml/2006/main" count="12" uniqueCount="12">
  <si>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Match length:</t>
  </si>
  <si>
    <t>Rating</t>
  </si>
  <si>
    <t>Experience</t>
  </si>
  <si>
    <t>D</t>
  </si>
  <si>
    <t>P_upset</t>
  </si>
  <si>
    <t>K</t>
  </si>
  <si>
    <t>P A wins</t>
  </si>
  <si>
    <t>A wins</t>
  </si>
  <si>
    <t>P B wins</t>
  </si>
  <si>
    <t>B wins</t>
  </si>
  <si>
    <t>Player A</t>
  </si>
  <si>
    <t>Player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</si>
</sst>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13.7109375" style="0" customWidth="1"/>
    <col min="2" max="2" width="8.140625" style="0" customWidth="1"/>
    <col min="3" max="3" width="11.7109375" style="0" customWidth="1"/>
    <col min="4" max="8" width="0" style="0" hidden="1" customWidth="1"/>
    <col min="9" max="9" width="7.57421875" style="0" customWidth="1"/>
    <col min="10" max="10" width="0" style="0" hidden="1" customWidth="1"/>
    <col min="11" max="11" width="7.57421875" style="0" customWidth="1"/>
  </cols>
  <sheetData>
    <row r="1" spans="1:11" ht="12.75">
      <c r="A1" s="1" t="s">
        <v>0</v>
      </c>
      <c r="B1" s="2">
        <v>7</v>
      </c>
      <c r="C1" s="1"/>
      <c r="I1" s="1"/>
      <c r="J1" s="1"/>
      <c r="K1" s="1"/>
    </row>
    <row r="2" spans="2:11" ht="12.75">
      <c r="B2" s="1"/>
      <c r="C2" s="1"/>
      <c r="I2" s="1"/>
      <c r="J2" s="1"/>
      <c r="K2" s="1"/>
    </row>
    <row r="3" spans="2:11" ht="12.75">
      <c r="B3" s="1" t="s">
        <v>1</v>
      </c>
      <c r="C3" s="1" t="s">
        <v>2</v>
      </c>
      <c r="D3" s="1" t="s">
        <v>3</v>
      </c>
      <c r="E3" s="1" t="s">
        <v>4</v>
      </c>
      <c r="F3" s="1"/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1:12" ht="12.75">
      <c r="A4" s="1" t="s">
        <v>10</v>
      </c>
      <c r="B4" s="3">
        <v>1582.96</v>
      </c>
      <c r="C4" s="3">
        <v>300</v>
      </c>
      <c r="D4">
        <f>ABS(B4-B5)</f>
        <v>88.57999999999993</v>
      </c>
      <c r="E4">
        <f>1/(POWER(10,D4*SQRT(B1)/2000)+1)</f>
        <v>0.4329518571242519</v>
      </c>
      <c r="F4">
        <f>-C4/100+5</f>
        <v>2</v>
      </c>
      <c r="G4">
        <f>IF(F4&gt;1,F4,1)</f>
        <v>2</v>
      </c>
      <c r="H4">
        <f>IF(B4&gt;B5,E4,1-E4)</f>
        <v>0.4329518571242519</v>
      </c>
      <c r="I4">
        <f>4*G4*SQRT(B$1)*H4</f>
        <v>9.16386354891471</v>
      </c>
      <c r="J4">
        <f>IF(B5&gt;B4,E4,1-E4)</f>
        <v>0.5670481428757481</v>
      </c>
      <c r="K4">
        <f>-4*G4*SQRT(B$1)*J4</f>
        <v>-12.002146939602016</v>
      </c>
      <c r="L4">
        <f>B4+K4</f>
        <v>1570.957853060398</v>
      </c>
    </row>
    <row r="5" spans="1:12" ht="12.75">
      <c r="A5" s="1" t="s">
        <v>11</v>
      </c>
      <c r="B5" s="3">
        <v>1494.38</v>
      </c>
      <c r="C5" s="3">
        <v>934</v>
      </c>
      <c r="F5">
        <f>-C5/100+5</f>
        <v>-4.34</v>
      </c>
      <c r="G5">
        <f>IF(F5&gt;1,F5,1)</f>
        <v>1</v>
      </c>
      <c r="H5">
        <f>H4</f>
        <v>0.4329518571242519</v>
      </c>
      <c r="I5">
        <f>-4*G5*SQRT(B$1)*H5</f>
        <v>-4.581931774457355</v>
      </c>
      <c r="J5">
        <f>J4</f>
        <v>0.5670481428757481</v>
      </c>
      <c r="K5">
        <f>4*G5*SQRT(B$1)*J5</f>
        <v>6.001073469801008</v>
      </c>
      <c r="L5">
        <f>B5+K5</f>
        <v>1500.381073469801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modified xsi:type="dcterms:W3CDTF">2010-02-13T17:59:54Z</dcterms:modified>
  <cp:category/>
  <cp:version/>
  <cp:contentType/>
  <cp:contentStatus/>
</cp:coreProperties>
</file>